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A279A214-264E-469B-AF0A-560615B486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02-19 17-25-15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<sst xmlns="http://schemas.openxmlformats.org/spreadsheetml/2006/main" count="17" uniqueCount="17">
  <si>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</si>
  <si>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</si>
  <si>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1857</t>
  </si>
  <si>
    <t>Test name: Yang-Alamar Blue</t>
  </si>
  <si>
    <t>Date: 19/02/2023</t>
  </si>
  <si>
    <t>Time: 17:25:15</t>
  </si>
  <si>
    <t>ID1: HepG2-11-WY-03-037-24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</si>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</sst>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W23" sqref="W23"/>
    </sheetView>
  </sheetViews>
  <sheetFormatPr defaultRowHeight="15" x14ac:dyDescent="0.25"/>
  <cols>
    <col min="19" max="19" width="10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37601.4</v>
      </c>
      <c r="Q2">
        <v>37663.300000000003</v>
      </c>
      <c r="R2">
        <f>P2/$Q$2</f>
        <v>0.99835649027036921</v>
      </c>
      <c r="S2">
        <f>R2*100</f>
        <v>99.835649027036922</v>
      </c>
      <c r="T2">
        <v>100</v>
      </c>
      <c r="U2">
        <f>_xlfn.STDEV.P(S2:S4)</f>
        <v>1.6786095364788971</v>
      </c>
    </row>
    <row r="3" spans="1:21" x14ac:dyDescent="0.25">
      <c r="P3">
        <v>36921.800000000003</v>
      </c>
      <c r="R3">
        <f t="shared" ref="R3:R31" si="0">P3/$Q$2</f>
        <v>0.98031239960385841</v>
      </c>
      <c r="S3">
        <f t="shared" ref="S3:S31" si="1">R3*100</f>
        <v>98.031239960385847</v>
      </c>
    </row>
    <row r="4" spans="1:21" x14ac:dyDescent="0.25">
      <c r="A4" t="s">
        <v>6</v>
      </c>
      <c r="P4">
        <v>38466.700000000004</v>
      </c>
      <c r="R4">
        <f t="shared" si="0"/>
        <v>1.0213311101257723</v>
      </c>
      <c r="S4">
        <f t="shared" si="1"/>
        <v>102.13311101257723</v>
      </c>
    </row>
    <row r="5" spans="1:21" x14ac:dyDescent="0.25">
      <c r="A5" t="s">
        <v>7</v>
      </c>
      <c r="O5">
        <v>10</v>
      </c>
      <c r="P5">
        <v>35340.300000000003</v>
      </c>
      <c r="R5">
        <f t="shared" si="0"/>
        <v>0.93832192080885102</v>
      </c>
      <c r="S5">
        <f t="shared" si="1"/>
        <v>93.832192080885108</v>
      </c>
      <c r="T5">
        <v>95.194614740000006</v>
      </c>
      <c r="U5">
        <f t="shared" ref="U3:U31" si="2">_xlfn.STDEV.P(S5:S7)</f>
        <v>1.4962623037778764</v>
      </c>
    </row>
    <row r="6" spans="1:21" x14ac:dyDescent="0.25">
      <c r="P6">
        <v>35581.9</v>
      </c>
      <c r="R6">
        <f t="shared" si="0"/>
        <v>0.94473665345309621</v>
      </c>
      <c r="S6">
        <f t="shared" si="1"/>
        <v>94.473665345309627</v>
      </c>
    </row>
    <row r="7" spans="1:21" x14ac:dyDescent="0.25">
      <c r="A7" t="s">
        <v>8</v>
      </c>
      <c r="P7">
        <v>36638.100000000006</v>
      </c>
      <c r="R7">
        <f t="shared" si="0"/>
        <v>0.97277986793509874</v>
      </c>
      <c r="S7">
        <f t="shared" si="1"/>
        <v>97.277986793509868</v>
      </c>
    </row>
    <row r="8" spans="1:21" x14ac:dyDescent="0.25">
      <c r="O8">
        <v>25</v>
      </c>
      <c r="P8">
        <v>33488.199999999997</v>
      </c>
      <c r="R8">
        <f t="shared" si="0"/>
        <v>0.88914672904392322</v>
      </c>
      <c r="S8">
        <f t="shared" si="1"/>
        <v>88.914672904392319</v>
      </c>
      <c r="T8">
        <v>90.402859019999994</v>
      </c>
      <c r="U8">
        <f t="shared" si="2"/>
        <v>1.0553838836484459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34291.799999999996</v>
      </c>
      <c r="R9">
        <f t="shared" si="0"/>
        <v>0.91048314937883812</v>
      </c>
      <c r="S9">
        <f t="shared" si="1"/>
        <v>91.048314937883816</v>
      </c>
    </row>
    <row r="10" spans="1:21" x14ac:dyDescent="0.25">
      <c r="A10" t="s">
        <v>9</v>
      </c>
      <c r="B10">
        <v>29.9</v>
      </c>
      <c r="C10">
        <v>35.6</v>
      </c>
      <c r="D10">
        <v>34.9</v>
      </c>
      <c r="E10">
        <v>34.4</v>
      </c>
      <c r="F10">
        <v>38.200000000000003</v>
      </c>
      <c r="G10">
        <v>36.299999999999997</v>
      </c>
      <c r="H10">
        <v>33.4</v>
      </c>
      <c r="I10">
        <v>33.4</v>
      </c>
      <c r="J10">
        <v>33.1</v>
      </c>
      <c r="K10">
        <v>32.4</v>
      </c>
      <c r="L10">
        <v>31.3</v>
      </c>
      <c r="M10">
        <v>29.8</v>
      </c>
      <c r="P10">
        <v>34366.1</v>
      </c>
      <c r="R10">
        <f t="shared" si="0"/>
        <v>0.9124558920753093</v>
      </c>
      <c r="S10">
        <f t="shared" si="1"/>
        <v>91.245589207530927</v>
      </c>
    </row>
    <row r="11" spans="1:21" x14ac:dyDescent="0.25">
      <c r="A11" t="s">
        <v>10</v>
      </c>
      <c r="B11">
        <v>91.9</v>
      </c>
      <c r="C11">
        <v>37272.800000000003</v>
      </c>
      <c r="D11">
        <v>37355.5</v>
      </c>
      <c r="E11">
        <v>35641.5</v>
      </c>
      <c r="F11">
        <v>36005.5</v>
      </c>
      <c r="G11">
        <v>30496.6</v>
      </c>
      <c r="H11">
        <v>23984.5</v>
      </c>
      <c r="I11">
        <v>22534.2</v>
      </c>
      <c r="J11">
        <v>21702.799999999999</v>
      </c>
      <c r="K11">
        <v>18395.2</v>
      </c>
      <c r="L11">
        <v>17821.3</v>
      </c>
      <c r="M11">
        <v>92.9</v>
      </c>
      <c r="O11">
        <v>50</v>
      </c>
      <c r="P11">
        <v>31376.699999999997</v>
      </c>
      <c r="R11">
        <f t="shared" si="0"/>
        <v>0.8330841960210601</v>
      </c>
      <c r="S11">
        <f t="shared" si="1"/>
        <v>83.308419602106014</v>
      </c>
      <c r="T11">
        <v>81.122649019999997</v>
      </c>
      <c r="U11">
        <f t="shared" si="2"/>
        <v>1.8321692222704102</v>
      </c>
    </row>
    <row r="12" spans="1:21" x14ac:dyDescent="0.25">
      <c r="A12" t="s">
        <v>11</v>
      </c>
      <c r="B12">
        <v>103.9</v>
      </c>
      <c r="C12">
        <v>39613.5</v>
      </c>
      <c r="D12">
        <v>38941</v>
      </c>
      <c r="E12">
        <v>38225.4</v>
      </c>
      <c r="F12">
        <v>33585.599999999999</v>
      </c>
      <c r="G12">
        <v>29363.9</v>
      </c>
      <c r="H12">
        <v>25529.3</v>
      </c>
      <c r="I12">
        <v>21993.599999999999</v>
      </c>
      <c r="J12">
        <v>21638.400000000001</v>
      </c>
      <c r="K12">
        <v>17946.7</v>
      </c>
      <c r="L12">
        <v>17851.099999999999</v>
      </c>
      <c r="M12">
        <v>86.1</v>
      </c>
      <c r="P12">
        <v>29688</v>
      </c>
      <c r="R12">
        <f t="shared" si="0"/>
        <v>0.78824744512562617</v>
      </c>
      <c r="S12">
        <f t="shared" si="1"/>
        <v>78.824744512562617</v>
      </c>
    </row>
    <row r="13" spans="1:21" x14ac:dyDescent="0.25">
      <c r="A13" t="s">
        <v>12</v>
      </c>
      <c r="B13">
        <v>113.1</v>
      </c>
      <c r="C13">
        <v>40860.800000000003</v>
      </c>
      <c r="D13">
        <v>37091.4</v>
      </c>
      <c r="E13">
        <v>32594.2</v>
      </c>
      <c r="F13">
        <v>31896.9</v>
      </c>
      <c r="G13">
        <v>29063.599999999999</v>
      </c>
      <c r="H13">
        <v>24925.200000000001</v>
      </c>
      <c r="I13">
        <v>22078.3</v>
      </c>
      <c r="J13">
        <v>21529.5</v>
      </c>
      <c r="K13">
        <v>18616.099999999999</v>
      </c>
      <c r="L13">
        <v>18126.2</v>
      </c>
      <c r="M13">
        <v>84.9</v>
      </c>
      <c r="P13">
        <v>30595.699999999997</v>
      </c>
      <c r="R13">
        <f t="shared" si="0"/>
        <v>0.81234782931925764</v>
      </c>
      <c r="S13">
        <f t="shared" si="1"/>
        <v>81.234782931925764</v>
      </c>
    </row>
    <row r="14" spans="1:21" x14ac:dyDescent="0.25">
      <c r="A14" t="s">
        <v>13</v>
      </c>
      <c r="B14">
        <v>91.5</v>
      </c>
      <c r="C14">
        <v>38933.9</v>
      </c>
      <c r="D14">
        <v>37597.1</v>
      </c>
      <c r="E14">
        <v>36445.1</v>
      </c>
      <c r="F14">
        <v>30435.5</v>
      </c>
      <c r="G14">
        <v>28375.1</v>
      </c>
      <c r="H14">
        <v>25980.9</v>
      </c>
      <c r="I14">
        <v>22073.8</v>
      </c>
      <c r="J14">
        <v>21299.200000000001</v>
      </c>
      <c r="K14">
        <v>18971.8</v>
      </c>
      <c r="L14">
        <v>18593.2</v>
      </c>
      <c r="M14">
        <v>117.9</v>
      </c>
      <c r="O14">
        <v>100</v>
      </c>
      <c r="P14">
        <v>27245.4</v>
      </c>
      <c r="R14">
        <f t="shared" si="0"/>
        <v>0.72339386086721025</v>
      </c>
      <c r="S14">
        <f t="shared" si="1"/>
        <v>72.339386086721021</v>
      </c>
      <c r="T14">
        <v>71.287610659999999</v>
      </c>
      <c r="U14">
        <f t="shared" si="2"/>
        <v>0.97931837990187709</v>
      </c>
    </row>
    <row r="15" spans="1:21" x14ac:dyDescent="0.25">
      <c r="A15" t="s">
        <v>14</v>
      </c>
      <c r="B15">
        <v>87.8</v>
      </c>
      <c r="C15">
        <v>40478.800000000003</v>
      </c>
      <c r="D15">
        <v>38653.300000000003</v>
      </c>
      <c r="E15">
        <v>36519.4</v>
      </c>
      <c r="F15">
        <v>32804.6</v>
      </c>
      <c r="G15">
        <v>28475.8</v>
      </c>
      <c r="H15">
        <v>27795.5</v>
      </c>
      <c r="I15">
        <v>24190.3</v>
      </c>
      <c r="J15">
        <v>20595.2</v>
      </c>
      <c r="K15">
        <v>18558.5</v>
      </c>
      <c r="L15">
        <v>16807.099999999999</v>
      </c>
      <c r="M15">
        <v>92.2</v>
      </c>
      <c r="P15">
        <v>26945.1</v>
      </c>
      <c r="R15">
        <f t="shared" si="0"/>
        <v>0.71542058183961565</v>
      </c>
      <c r="S15">
        <f t="shared" si="1"/>
        <v>71.542058183961572</v>
      </c>
    </row>
    <row r="16" spans="1:21" x14ac:dyDescent="0.25">
      <c r="A16" t="s">
        <v>15</v>
      </c>
      <c r="B16">
        <v>33.1</v>
      </c>
      <c r="C16">
        <v>2012.1</v>
      </c>
      <c r="D16">
        <v>2015.2</v>
      </c>
      <c r="E16">
        <v>2153.3000000000002</v>
      </c>
      <c r="F16">
        <v>2208.9</v>
      </c>
      <c r="G16">
        <v>2118.5</v>
      </c>
      <c r="H16">
        <v>2113.6</v>
      </c>
      <c r="I16">
        <v>2080.9</v>
      </c>
      <c r="J16">
        <v>2106.3000000000002</v>
      </c>
      <c r="K16">
        <v>2071.4</v>
      </c>
      <c r="L16">
        <v>2013.9</v>
      </c>
      <c r="M16">
        <v>36.5</v>
      </c>
      <c r="P16">
        <v>26357.3</v>
      </c>
      <c r="R16">
        <f t="shared" si="0"/>
        <v>0.69981387716955223</v>
      </c>
      <c r="S16">
        <f t="shared" si="1"/>
        <v>69.981387716955226</v>
      </c>
    </row>
    <row r="17" spans="1:21" x14ac:dyDescent="0.25">
      <c r="A17" t="s">
        <v>16</v>
      </c>
      <c r="B17">
        <v>32.799999999999997</v>
      </c>
      <c r="C17">
        <v>30.7</v>
      </c>
      <c r="D17">
        <v>31.3</v>
      </c>
      <c r="E17">
        <v>31.2</v>
      </c>
      <c r="F17">
        <v>29.3</v>
      </c>
      <c r="G17">
        <v>30.9</v>
      </c>
      <c r="H17">
        <v>31.3</v>
      </c>
      <c r="I17">
        <v>30.4</v>
      </c>
      <c r="J17">
        <v>31.9</v>
      </c>
      <c r="K17">
        <v>29.8</v>
      </c>
      <c r="L17">
        <v>31.7</v>
      </c>
      <c r="M17">
        <v>29.9</v>
      </c>
      <c r="O17">
        <v>150</v>
      </c>
      <c r="P17">
        <v>23415.7</v>
      </c>
      <c r="R17">
        <f t="shared" si="0"/>
        <v>0.62171132110038152</v>
      </c>
      <c r="S17">
        <f t="shared" si="1"/>
        <v>62.171132110038151</v>
      </c>
      <c r="T17">
        <v>62.036164290000002</v>
      </c>
      <c r="U17">
        <f t="shared" si="2"/>
        <v>1.1482903026068063</v>
      </c>
    </row>
    <row r="18" spans="1:21" x14ac:dyDescent="0.25">
      <c r="P18">
        <v>22811.600000000002</v>
      </c>
      <c r="R18">
        <f t="shared" si="0"/>
        <v>0.60567183438519723</v>
      </c>
      <c r="S18">
        <f t="shared" si="1"/>
        <v>60.56718343851972</v>
      </c>
    </row>
    <row r="19" spans="1:21" x14ac:dyDescent="0.25">
      <c r="C19">
        <f>C11-2012.1</f>
        <v>35260.700000000004</v>
      </c>
      <c r="D19">
        <f>D11-2015.2</f>
        <v>35340.300000000003</v>
      </c>
      <c r="E19">
        <f>E11-2153.3</f>
        <v>33488.199999999997</v>
      </c>
      <c r="F19">
        <f>F11-2208.9</f>
        <v>33796.6</v>
      </c>
      <c r="G19">
        <f>G11-2118.5</f>
        <v>28378.1</v>
      </c>
      <c r="H19">
        <f>H11-2113.6</f>
        <v>21870.9</v>
      </c>
      <c r="I19">
        <f>I11-2080.9</f>
        <v>20453.3</v>
      </c>
      <c r="J19">
        <f>J11-2106.3</f>
        <v>19596.5</v>
      </c>
      <c r="K19">
        <f>K11-2071.4</f>
        <v>16323.800000000001</v>
      </c>
      <c r="L19">
        <f>L11-2013.9</f>
        <v>15807.4</v>
      </c>
      <c r="P19">
        <v>23867.300000000003</v>
      </c>
      <c r="R19">
        <f t="shared" si="0"/>
        <v>0.63370177334434319</v>
      </c>
      <c r="S19">
        <f t="shared" si="1"/>
        <v>63.370177334434317</v>
      </c>
    </row>
    <row r="20" spans="1:21" x14ac:dyDescent="0.25">
      <c r="C20">
        <f t="shared" ref="C20:C23" si="3">C12-2012.1</f>
        <v>37601.4</v>
      </c>
      <c r="D20">
        <f t="shared" ref="D20:D23" si="4">D12-2015.2</f>
        <v>36925.800000000003</v>
      </c>
      <c r="E20">
        <f t="shared" ref="E20:E23" si="5">E12-2153.3</f>
        <v>36072.1</v>
      </c>
      <c r="F20">
        <f t="shared" ref="F20:F23" si="6">F12-2208.9</f>
        <v>31376.699999999997</v>
      </c>
      <c r="G20">
        <f t="shared" ref="G20:G23" si="7">G12-2118.5</f>
        <v>27245.4</v>
      </c>
      <c r="H20">
        <f t="shared" ref="H20:H23" si="8">H12-2113.6</f>
        <v>23415.7</v>
      </c>
      <c r="I20">
        <f t="shared" ref="I20:I23" si="9">I12-2080.9</f>
        <v>19912.699999999997</v>
      </c>
      <c r="J20">
        <f t="shared" ref="J20:J23" si="10">J12-2106.3</f>
        <v>19532.100000000002</v>
      </c>
      <c r="K20">
        <f t="shared" ref="K20:K23" si="11">K12-2071.4</f>
        <v>15875.300000000001</v>
      </c>
      <c r="L20">
        <f t="shared" ref="L20:L23" si="12">L12-2013.9</f>
        <v>15837.199999999999</v>
      </c>
      <c r="O20">
        <v>200</v>
      </c>
      <c r="P20">
        <v>20453.3</v>
      </c>
      <c r="R20">
        <f t="shared" si="0"/>
        <v>0.54305650328038169</v>
      </c>
      <c r="S20">
        <f t="shared" si="1"/>
        <v>54.305650328038169</v>
      </c>
      <c r="T20">
        <v>53.494692890000003</v>
      </c>
      <c r="U20">
        <f t="shared" si="2"/>
        <v>0.57345424989384342</v>
      </c>
    </row>
    <row r="21" spans="1:21" x14ac:dyDescent="0.25">
      <c r="C21">
        <f t="shared" si="3"/>
        <v>38848.700000000004</v>
      </c>
      <c r="D21">
        <f t="shared" si="4"/>
        <v>35076.200000000004</v>
      </c>
      <c r="E21">
        <f t="shared" si="5"/>
        <v>30440.9</v>
      </c>
      <c r="F21">
        <f t="shared" si="6"/>
        <v>29688</v>
      </c>
      <c r="G21">
        <f t="shared" si="7"/>
        <v>26945.1</v>
      </c>
      <c r="H21">
        <f t="shared" si="8"/>
        <v>22811.600000000002</v>
      </c>
      <c r="I21">
        <f t="shared" si="9"/>
        <v>19997.399999999998</v>
      </c>
      <c r="J21">
        <f t="shared" si="10"/>
        <v>19423.2</v>
      </c>
      <c r="K21">
        <f t="shared" si="11"/>
        <v>16544.699999999997</v>
      </c>
      <c r="L21">
        <f t="shared" si="12"/>
        <v>16112.300000000001</v>
      </c>
      <c r="P21">
        <v>19997.399999999998</v>
      </c>
      <c r="R21">
        <f t="shared" si="0"/>
        <v>0.5309518815398544</v>
      </c>
      <c r="S21">
        <f t="shared" si="1"/>
        <v>53.09518815398544</v>
      </c>
    </row>
    <row r="22" spans="1:21" x14ac:dyDescent="0.25">
      <c r="C22">
        <f t="shared" si="3"/>
        <v>36921.800000000003</v>
      </c>
      <c r="D22">
        <f t="shared" si="4"/>
        <v>35581.9</v>
      </c>
      <c r="E22">
        <f t="shared" si="5"/>
        <v>34291.799999999996</v>
      </c>
      <c r="F22">
        <f t="shared" si="6"/>
        <v>28226.6</v>
      </c>
      <c r="G22">
        <f t="shared" si="7"/>
        <v>26256.6</v>
      </c>
      <c r="H22">
        <f t="shared" si="8"/>
        <v>23867.300000000003</v>
      </c>
      <c r="I22">
        <f t="shared" si="9"/>
        <v>19992.899999999998</v>
      </c>
      <c r="J22">
        <f t="shared" si="10"/>
        <v>19192.900000000001</v>
      </c>
      <c r="K22">
        <f t="shared" si="11"/>
        <v>16900.399999999998</v>
      </c>
      <c r="L22">
        <f t="shared" si="12"/>
        <v>16579.3</v>
      </c>
      <c r="P22">
        <v>19992.899999999998</v>
      </c>
      <c r="R22">
        <f t="shared" si="0"/>
        <v>0.53083240183414615</v>
      </c>
      <c r="S22">
        <f t="shared" si="1"/>
        <v>53.083240183414617</v>
      </c>
    </row>
    <row r="23" spans="1:21" x14ac:dyDescent="0.25">
      <c r="C23">
        <f t="shared" si="3"/>
        <v>38466.700000000004</v>
      </c>
      <c r="D23">
        <f t="shared" si="4"/>
        <v>36638.100000000006</v>
      </c>
      <c r="E23">
        <f t="shared" si="5"/>
        <v>34366.1</v>
      </c>
      <c r="F23">
        <f t="shared" si="6"/>
        <v>30595.699999999997</v>
      </c>
      <c r="G23">
        <f t="shared" si="7"/>
        <v>26357.3</v>
      </c>
      <c r="H23">
        <f t="shared" si="8"/>
        <v>25681.9</v>
      </c>
      <c r="I23">
        <f t="shared" si="9"/>
        <v>22109.399999999998</v>
      </c>
      <c r="J23">
        <f t="shared" si="10"/>
        <v>18488.900000000001</v>
      </c>
      <c r="K23">
        <f t="shared" si="11"/>
        <v>16487.099999999999</v>
      </c>
      <c r="L23">
        <f t="shared" si="12"/>
        <v>14793.199999999999</v>
      </c>
      <c r="O23">
        <v>250</v>
      </c>
      <c r="P23">
        <v>19532.100000000002</v>
      </c>
      <c r="R23">
        <f t="shared" si="0"/>
        <v>0.51859767996962558</v>
      </c>
      <c r="S23">
        <f t="shared" si="1"/>
        <v>51.85976799696256</v>
      </c>
      <c r="T23">
        <v>51.463183880000003</v>
      </c>
      <c r="U23">
        <f t="shared" si="2"/>
        <v>0.37544044468431514</v>
      </c>
    </row>
    <row r="24" spans="1:21" x14ac:dyDescent="0.25">
      <c r="P24">
        <v>19423.2</v>
      </c>
      <c r="R24">
        <f t="shared" si="0"/>
        <v>0.51570627109148692</v>
      </c>
      <c r="S24">
        <f t="shared" si="1"/>
        <v>51.570627109148695</v>
      </c>
    </row>
    <row r="25" spans="1:21" x14ac:dyDescent="0.25">
      <c r="P25">
        <v>19192.900000000001</v>
      </c>
      <c r="R25">
        <f t="shared" si="0"/>
        <v>0.5095915652637979</v>
      </c>
      <c r="S25">
        <f t="shared" si="1"/>
        <v>50.959156526379786</v>
      </c>
    </row>
    <row r="26" spans="1:21" x14ac:dyDescent="0.25">
      <c r="O26">
        <v>300</v>
      </c>
      <c r="P26">
        <v>16323.800000000001</v>
      </c>
      <c r="R26">
        <f t="shared" si="0"/>
        <v>0.43341396000881494</v>
      </c>
      <c r="S26">
        <f t="shared" si="1"/>
        <v>43.341396000881495</v>
      </c>
      <c r="T26">
        <v>43.681426389999999</v>
      </c>
      <c r="U26">
        <f t="shared" si="2"/>
        <v>0.24841189522431043</v>
      </c>
    </row>
    <row r="27" spans="1:21" x14ac:dyDescent="0.25">
      <c r="P27">
        <v>16544.699999999997</v>
      </c>
      <c r="R27">
        <f t="shared" si="0"/>
        <v>0.43927908600680227</v>
      </c>
      <c r="S27">
        <f t="shared" si="1"/>
        <v>43.927908600680226</v>
      </c>
    </row>
    <row r="28" spans="1:21" x14ac:dyDescent="0.25">
      <c r="P28">
        <v>16487.099999999999</v>
      </c>
      <c r="R28">
        <f t="shared" si="0"/>
        <v>0.43774974577373721</v>
      </c>
      <c r="S28">
        <f t="shared" si="1"/>
        <v>43.774974577373719</v>
      </c>
    </row>
    <row r="29" spans="1:21" x14ac:dyDescent="0.25">
      <c r="O29">
        <v>400</v>
      </c>
      <c r="P29">
        <v>15807.4</v>
      </c>
      <c r="R29">
        <f t="shared" si="0"/>
        <v>0.41970300000265504</v>
      </c>
      <c r="S29">
        <f t="shared" si="1"/>
        <v>41.970300000265503</v>
      </c>
      <c r="T29">
        <v>42.266521169999997</v>
      </c>
      <c r="U29">
        <f t="shared" si="2"/>
        <v>0.36440665132473005</v>
      </c>
    </row>
    <row r="30" spans="1:21" x14ac:dyDescent="0.25">
      <c r="P30">
        <v>15837.199999999999</v>
      </c>
      <c r="R30">
        <f t="shared" si="0"/>
        <v>0.42049422116490054</v>
      </c>
      <c r="S30">
        <f t="shared" si="1"/>
        <v>42.049422116490057</v>
      </c>
    </row>
    <row r="31" spans="1:21" x14ac:dyDescent="0.25">
      <c r="P31">
        <v>16112.300000000001</v>
      </c>
      <c r="R31">
        <f t="shared" si="0"/>
        <v>0.42779841384052908</v>
      </c>
      <c r="S31">
        <f t="shared" si="1"/>
        <v>42.779841384052908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23-02-19 17-25-15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2023-02-19T17:31:53Z</dcterms:created>
  <dcterms:modified xsi:type="dcterms:W3CDTF">2023-02-20T10:28:43Z</dcterms:modified>
</cp:coreProperties>
</file>